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<sst xmlns="http://schemas.openxmlformats.org/spreadsheetml/2006/main" count="32" uniqueCount="32">
  <si>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Cálculo de linha de transmissão</t>
  </si>
  <si>
    <t xml:space="preserve">Tensão nominal sugerida pela concessionária: </t>
  </si>
  <si>
    <t>Tensão máxima do sistema</t>
  </si>
  <si>
    <t>Frequência</t>
  </si>
  <si>
    <t>NBL(BIL)</t>
  </si>
  <si>
    <t>Cordenação de isolamento</t>
  </si>
  <si>
    <t>Distância entre fase - fase</t>
  </si>
  <si>
    <t>Tensão suportável por disco (KV)</t>
  </si>
  <si>
    <t>número de discos por cadeia</t>
  </si>
  <si>
    <t>Manobra</t>
  </si>
  <si>
    <t>tensão nominal</t>
  </si>
  <si>
    <t>verificação da tensão de manobra</t>
  </si>
  <si>
    <t>se tiver abaixo do Bil, está ok</t>
  </si>
  <si>
    <t>Corrente de linha</t>
  </si>
  <si>
    <t>Potencia sugerida pela concessionária</t>
  </si>
  <si>
    <t>Corrente nominial (A)</t>
  </si>
  <si>
    <t>Condutor típico - verificar disponibilidade no mercado</t>
  </si>
  <si>
    <t>CAA 477 kcmil ACSR ( DRAKE)</t>
  </si>
  <si>
    <t>Verificação térmica</t>
  </si>
  <si>
    <t>Resistência com base na corrente</t>
  </si>
  <si>
    <t>perdasKW/Km</t>
  </si>
  <si>
    <t>Flecha do cabo</t>
  </si>
  <si>
    <t>Peso próprio do cabo (N/m) - com base na disponibilidade no mercado</t>
  </si>
  <si>
    <t>Vão(m)</t>
  </si>
  <si>
    <t>Valor da flecha</t>
  </si>
  <si>
    <t>Corrende curto (ICC) (KA)</t>
  </si>
  <si>
    <t>Z típico</t>
  </si>
  <si>
    <t>Altura do poste</t>
  </si>
  <si>
    <t>altura mínima do solo(m)</t>
  </si>
  <si>
    <t>Folga (m)</t>
  </si>
  <si>
    <t>Poste considerado (m)</t>
  </si>
  <si>
    <t>Tração (KN)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</si>
</sst>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 "/>
  </numFmts>
  <fonts count="21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180" fontId="0" fillId="3" borderId="1" xfId="0" applyNumberFormat="1" applyFill="1" applyBorder="1">
      <alignment vertical="center"/>
    </xf>
    <xf numFmtId="0" fontId="0" fillId="2" borderId="2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1" fillId="4" borderId="1" xfId="0" applyFont="1" applyFill="1" applyBorder="1">
      <alignment vertical="center"/>
    </xf>
    <xf numFmtId="0" fontId="0" fillId="2" borderId="1" xfId="0" applyFill="1" applyBorder="1">
      <alignment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243840</xdr:colOff>
      <xdr:row>7</xdr:row>
      <xdr:rowOff>68580</xdr:rowOff>
    </xdr:to>
    <xdr:pic>
      <xdr:nvPicPr>
        <xdr:cNvPr id="6" name="Imagem 5" descr="Tabela de isolamento para estruturas de aço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515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243840</xdr:colOff>
      <xdr:row>13</xdr:row>
      <xdr:rowOff>68580</xdr:rowOff>
    </xdr:to>
    <xdr:pic>
      <xdr:nvPicPr>
        <xdr:cNvPr id="7" name="Imagem 6" descr="Tabela de isolamento para estruturas de aço"/>
        <xdr:cNvPicPr>
          <a:picLocks noChangeAspect="1"/>
        </xdr:cNvPicPr>
      </xdr:nvPicPr>
      <xdr:blipFill>
        <a:stretch>
          <a:fillRect/>
        </a:stretch>
      </xdr:blipFill>
      <xdr:spPr>
        <a:xfrm>
          <a:off x="9608820" y="210312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6985</xdr:colOff>
      <xdr:row>0</xdr:row>
      <xdr:rowOff>45085</xdr:rowOff>
    </xdr:from>
    <xdr:to>
      <xdr:col>11</xdr:col>
      <xdr:colOff>433070</xdr:colOff>
      <xdr:row>11</xdr:row>
      <xdr:rowOff>137160</xdr:rowOff>
    </xdr:to>
    <xdr:pic>
      <xdr:nvPicPr>
        <xdr:cNvPr id="12" name="Imagem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96605" y="45085"/>
          <a:ext cx="5302885" cy="201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20955</xdr:rowOff>
    </xdr:from>
    <xdr:to>
      <xdr:col>11</xdr:col>
      <xdr:colOff>518795</xdr:colOff>
      <xdr:row>23</xdr:row>
      <xdr:rowOff>129540</xdr:rowOff>
    </xdr:to>
    <xdr:pic>
      <xdr:nvPicPr>
        <xdr:cNvPr id="13" name="Imagem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9620" y="1948815"/>
          <a:ext cx="5395595" cy="221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</xdr:colOff>
      <xdr:row>24</xdr:row>
      <xdr:rowOff>79375</xdr:rowOff>
    </xdr:from>
    <xdr:to>
      <xdr:col>10</xdr:col>
      <xdr:colOff>304800</xdr:colOff>
      <xdr:row>50</xdr:row>
      <xdr:rowOff>121920</xdr:rowOff>
    </xdr:to>
    <xdr:pic>
      <xdr:nvPicPr>
        <xdr:cNvPr id="3" name="Imagem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04860" y="4285615"/>
          <a:ext cx="4556760" cy="459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60960</xdr:colOff>
      <xdr:row>0</xdr:row>
      <xdr:rowOff>91440</xdr:rowOff>
    </xdr:from>
    <xdr:to>
      <xdr:col>17</xdr:col>
      <xdr:colOff>444500</xdr:colOff>
      <xdr:row>11</xdr:row>
      <xdr:rowOff>110490</xdr:rowOff>
    </xdr:to>
    <xdr:pic>
      <xdr:nvPicPr>
        <xdr:cNvPr id="5" name="Imagem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36980" y="91440"/>
          <a:ext cx="3431540" cy="194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15240</xdr:colOff>
      <xdr:row>10</xdr:row>
      <xdr:rowOff>156845</xdr:rowOff>
    </xdr:from>
    <xdr:to>
      <xdr:col>17</xdr:col>
      <xdr:colOff>532130</xdr:colOff>
      <xdr:row>24</xdr:row>
      <xdr:rowOff>106680</xdr:rowOff>
    </xdr:to>
    <xdr:pic>
      <xdr:nvPicPr>
        <xdr:cNvPr id="8" name="Imagem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891260" y="1909445"/>
          <a:ext cx="3564890" cy="2403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167005</xdr:colOff>
      <xdr:row>25</xdr:row>
      <xdr:rowOff>29845</xdr:rowOff>
    </xdr:from>
    <xdr:to>
      <xdr:col>17</xdr:col>
      <xdr:colOff>502920</xdr:colOff>
      <xdr:row>36</xdr:row>
      <xdr:rowOff>160020</xdr:rowOff>
    </xdr:to>
    <xdr:pic>
      <xdr:nvPicPr>
        <xdr:cNvPr id="9" name="Imagem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043025" y="4411345"/>
          <a:ext cx="338391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167005</xdr:colOff>
      <xdr:row>37</xdr:row>
      <xdr:rowOff>102235</xdr:rowOff>
    </xdr:from>
    <xdr:to>
      <xdr:col>18</xdr:col>
      <xdr:colOff>388620</xdr:colOff>
      <xdr:row>49</xdr:row>
      <xdr:rowOff>60960</xdr:rowOff>
    </xdr:to>
    <xdr:pic>
      <xdr:nvPicPr>
        <xdr:cNvPr id="10" name="Imagem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043025" y="6586855"/>
          <a:ext cx="387921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287655</xdr:colOff>
      <xdr:row>0</xdr:row>
      <xdr:rowOff>80010</xdr:rowOff>
    </xdr:from>
    <xdr:to>
      <xdr:col>26</xdr:col>
      <xdr:colOff>288290</xdr:colOff>
      <xdr:row>13</xdr:row>
      <xdr:rowOff>53340</xdr:rowOff>
    </xdr:to>
    <xdr:pic>
      <xdr:nvPicPr>
        <xdr:cNvPr id="11" name="Imagem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7211675" y="80010"/>
          <a:ext cx="5487035" cy="225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540385</xdr:colOff>
      <xdr:row>13</xdr:row>
      <xdr:rowOff>142240</xdr:rowOff>
    </xdr:from>
    <xdr:to>
      <xdr:col>24</xdr:col>
      <xdr:colOff>563880</xdr:colOff>
      <xdr:row>28</xdr:row>
      <xdr:rowOff>45720</xdr:rowOff>
    </xdr:to>
    <xdr:pic>
      <xdr:nvPicPr>
        <xdr:cNvPr id="15" name="Imagem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7464405" y="2420620"/>
          <a:ext cx="4290695" cy="25323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B3" sqref="B3"/>
    </sheetView>
  </sheetViews>
  <sheetFormatPr defaultColWidth="8.88888888888889" defaultRowHeight="13.8" outlineLevelCol="2"/>
  <cols>
    <col min="1" max="1" width="57.6666666666667" customWidth="1"/>
    <col min="2" max="2" width="46.2222222222222" customWidth="1"/>
    <col min="3" max="3" width="18.4444444444444" customWidth="1"/>
  </cols>
  <sheetData>
    <row r="1" spans="1:2">
      <c r="A1" s="1" t="s">
        <v>0</v>
      </c>
    </row>
    <row r="2" spans="1:2">
      <c r="A2" s="1" t="s">
        <v>1</v>
      </c>
      <c r="B2" s="2">
        <v>69</v>
      </c>
    </row>
    <row r="3" spans="1:2">
      <c r="A3" s="1" t="s">
        <v>2</v>
      </c>
      <c r="B3" s="2">
        <v>145</v>
      </c>
    </row>
    <row r="4" spans="1:2">
      <c r="A4" s="1" t="s">
        <v>3</v>
      </c>
      <c r="B4" s="3">
        <v>60</v>
      </c>
    </row>
    <row r="5" spans="1:2">
      <c r="A5" s="1" t="s">
        <v>4</v>
      </c>
      <c r="B5" s="3">
        <v>650</v>
      </c>
    </row>
    <row r="6" spans="1:2">
      <c r="A6" s="1" t="s">
        <v>5</v>
      </c>
      <c r="B6" s="4" t="s">
        <v>6</v>
      </c>
    </row>
    <row r="7" spans="1:2">
      <c r="A7" s="1" t="s">
        <v>7</v>
      </c>
      <c r="B7">
        <v>3</v>
      </c>
    </row>
    <row r="8" spans="1:2">
      <c r="A8" s="3">
        <v>70</v>
      </c>
    </row>
    <row r="9" spans="1:2">
      <c r="A9" s="1" t="s">
        <v>8</v>
      </c>
    </row>
    <row r="10" spans="1:2">
      <c r="A10" s="5">
        <f>B5/A8</f>
        <v>9.28571428571429</v>
      </c>
    </row>
    <row r="11" spans="1:2">
      <c r="A11" s="4" t="s">
        <v>9</v>
      </c>
      <c r="B11" s="6" t="s">
        <v>10</v>
      </c>
    </row>
    <row r="12" spans="1:2">
      <c r="A12" s="3">
        <v>2.7</v>
      </c>
      <c r="B12" s="7">
        <f>B2</f>
        <v>69</v>
      </c>
    </row>
    <row r="13" spans="1:2">
      <c r="A13" s="1" t="s">
        <v>11</v>
      </c>
    </row>
    <row r="14" spans="1:2">
      <c r="A14" s="8">
        <f>B12*A12</f>
        <v>186.3</v>
      </c>
    </row>
    <row r="15" spans="1:2">
      <c r="A15" s="9" t="s">
        <v>12</v>
      </c>
    </row>
    <row r="16" spans="1:2">
      <c r="A16" s="3"/>
    </row>
    <row r="17" spans="1:2">
      <c r="A17" s="1" t="s">
        <v>13</v>
      </c>
    </row>
    <row r="18" spans="1:2">
      <c r="A18" s="4" t="s">
        <v>14</v>
      </c>
    </row>
    <row r="19" spans="1:2">
      <c r="A19" s="3">
        <v>100000000</v>
      </c>
    </row>
    <row r="20" spans="1:2">
      <c r="A20" s="1" t="s">
        <v>15</v>
      </c>
      <c r="B20" s="4" t="s">
        <v>16</v>
      </c>
    </row>
    <row r="21" spans="1:2">
      <c r="A21" s="5">
        <f>(A19)/((SQRT(3)*138000*0.948))</f>
        <v>441.318312534111</v>
      </c>
      <c r="B21" s="10" t="s">
        <v>17</v>
      </c>
    </row>
    <row r="22" spans="1:2">
      <c r="A22" s="4" t="s">
        <v>18</v>
      </c>
      <c r="B22" s="4" t="s">
        <v>19</v>
      </c>
    </row>
    <row r="23" spans="1:2">
      <c r="A23" s="4" t="s">
        <v>20</v>
      </c>
      <c r="B23" s="2">
        <v>0.081</v>
      </c>
    </row>
    <row r="24" spans="1:2">
      <c r="A24" s="8">
        <f>A21^2*B23/1000</f>
        <v>15.7757100912144</v>
      </c>
    </row>
    <row r="25" spans="1:2">
      <c r="A25" s="1" t="s">
        <v>21</v>
      </c>
    </row>
    <row r="26" spans="1:2">
      <c r="A26" s="4" t="s">
        <v>22</v>
      </c>
      <c r="B26" s="11" t="s">
        <v>23</v>
      </c>
    </row>
    <row r="27" spans="1:2">
      <c r="A27" s="3">
        <v>15</v>
      </c>
      <c r="B27" s="3">
        <v>250</v>
      </c>
    </row>
    <row r="28" spans="1:2">
      <c r="A28" s="1" t="s">
        <v>24</v>
      </c>
    </row>
    <row r="29" spans="1:2">
      <c r="A29" s="8">
        <v>5</v>
      </c>
    </row>
    <row r="30" spans="1:2">
      <c r="A30" s="1" t="s">
        <v>25</v>
      </c>
      <c r="B30" s="6" t="s">
        <v>26</v>
      </c>
    </row>
    <row r="31" spans="1:2">
      <c r="A31" s="8">
        <f>B12/B31</f>
        <v>23</v>
      </c>
      <c r="B31" s="2">
        <v>3</v>
      </c>
    </row>
    <row r="32" spans="1:2">
      <c r="A32" s="1" t="s">
        <v>27</v>
      </c>
    </row>
    <row r="33" spans="1:3">
      <c r="A33" s="1" t="s">
        <v>28</v>
      </c>
      <c r="B33" s="6" t="s">
        <v>29</v>
      </c>
      <c r="C33" s="4" t="s">
        <v>30</v>
      </c>
    </row>
    <row r="34" spans="1:3">
      <c r="A34" s="8">
        <f>8.5+A29+B34</f>
        <v>24.5</v>
      </c>
      <c r="B34" s="7">
        <v>11</v>
      </c>
      <c r="C34" s="3">
        <v>25</v>
      </c>
    </row>
    <row r="35" spans="1:3">
      <c r="A35" s="1" t="s">
        <v>31</v>
      </c>
    </row>
    <row r="36" spans="1:3">
      <c r="A36" s="8">
        <f>A27*B27^2/(8*A29)/1000</f>
        <v>23.4375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</dc:creator>
  <cp:lastModifiedBy>cneep</cp:lastModifiedBy>
  <dcterms:created xsi:type="dcterms:W3CDTF">2026-04-30T09:26:00Z</dcterms:created>
  <dcterms:modified xsi:type="dcterms:W3CDTF">2026-04-30T15:33:41Z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8499C9E4787E4CCFB3AC6B05BA5E4A8F_11</vt:lpwstr>
  </property>
  <property fmtid="{D5CDD505-2E9C-101B-9397-08002B2CF9AE}" pid="3" name="KSOProductBuildVer">
    <vt:lpwstr>1046-12.1.0.25862</vt:lpwstr>
  </property>
  <property fmtid="{D5CDD505-2E9C-101B-9397-08002B2CF9AE}" pid="4" name="CalculationRule">
    <vt:i4>1</vt:i4>
  </property>
</Properties>
</file>