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15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<sst xmlns="http://schemas.openxmlformats.org/spreadsheetml/2006/main" count="15" uniqueCount="15">
  <si>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Cálculo de aterramento subestações aéreas e edificação</t>
  </si>
  <si>
    <t>Potência do tranformador (VA)</t>
  </si>
  <si>
    <t>Tensão do sistema</t>
  </si>
  <si>
    <t>Corrente Nominal (IN)</t>
  </si>
  <si>
    <t>Bitola de aterramento (mm²)</t>
  </si>
  <si>
    <t>Quantidade de hastes mínima</t>
  </si>
  <si>
    <t>Medição 1 ( homs)+ distância de 4,75m</t>
  </si>
  <si>
    <t>Medição 2 ( homs) + distância de 4,75m</t>
  </si>
  <si>
    <t>Medição 3 ( homs) distância de 5m</t>
  </si>
  <si>
    <t>Tipo de solo</t>
  </si>
  <si>
    <t>Argila seca</t>
  </si>
  <si>
    <t>Quantidade de hastes a considerar - Considerar número ímpar sempre</t>
  </si>
  <si>
    <t>Porcentagem(%)</t>
  </si>
  <si>
    <t xml:space="preserve"> Obs: Para saber a média  será necessáio a realização dos testes em campo com o terrometro.</t>
  </si>
  <si>
    <t>Caso em que a pocentagem dê maior que 10% deve-se colocar mais hastes de aterramento.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</si>
</sst>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1"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0" fontId="11" fillId="8" borderId="8" applyNumberFormat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13" fillId="9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 applyProtection="1">
      <alignment vertical="center"/>
      <protection locked="0"/>
    </xf>
    <xf numFmtId="0" fontId="0" fillId="0" borderId="1" xfId="0" applyBorder="1">
      <alignment vertical="center"/>
    </xf>
    <xf numFmtId="0" fontId="0" fillId="3" borderId="2" xfId="0" applyFill="1" applyBorder="1" applyProtection="1">
      <alignment vertical="center"/>
      <protection locked="0"/>
    </xf>
    <xf numFmtId="0" fontId="0" fillId="4" borderId="1" xfId="0" applyFill="1" applyBorder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1" fillId="5" borderId="3" xfId="0" applyFont="1" applyFill="1" applyBorder="1">
      <alignment vertical="center"/>
    </xf>
    <xf numFmtId="0" fontId="1" fillId="5" borderId="1" xfId="0" applyFont="1" applyFill="1" applyBorder="1">
      <alignment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5181600</xdr:colOff>
      <xdr:row>14</xdr:row>
      <xdr:rowOff>10160</xdr:rowOff>
    </xdr:from>
    <xdr:to>
      <xdr:col>3</xdr:col>
      <xdr:colOff>85725</xdr:colOff>
      <xdr:row>23</xdr:row>
      <xdr:rowOff>118745</xdr:rowOff>
    </xdr:to>
    <xdr:pic>
      <xdr:nvPicPr>
        <xdr:cNvPr id="2" name="Imagem 1" descr="downloa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81600" y="2463800"/>
          <a:ext cx="4863465" cy="1685925"/>
        </a:xfrm>
        <a:prstGeom prst="rect">
          <a:avLst/>
        </a:prstGeom>
      </xdr:spPr>
    </xdr:pic>
    <xdr:clientData/>
  </xdr:twoCellAnchor>
  <xdr:twoCellAnchor editAs="oneCell">
    <xdr:from>
      <xdr:col>0</xdr:col>
      <xdr:colOff>153670</xdr:colOff>
      <xdr:row>14</xdr:row>
      <xdr:rowOff>22860</xdr:rowOff>
    </xdr:from>
    <xdr:to>
      <xdr:col>0</xdr:col>
      <xdr:colOff>5076190</xdr:colOff>
      <xdr:row>31</xdr:row>
      <xdr:rowOff>97790</xdr:rowOff>
    </xdr:to>
    <xdr:pic>
      <xdr:nvPicPr>
        <xdr:cNvPr id="3" name="Imagem 2" descr="download 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3670" y="2476500"/>
          <a:ext cx="4922520" cy="305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B11" sqref="B11"/>
    </sheetView>
  </sheetViews>
  <sheetFormatPr defaultColWidth="8.88888888888889" defaultRowHeight="13.8"/>
  <cols>
    <col min="1" max="1" width="77.8888888888889" customWidth="1"/>
    <col min="2" max="2" width="33.2222222222222" customWidth="1"/>
    <col min="3" max="3" width="34.1111111111111" customWidth="1"/>
    <col min="4" max="4" width="33.3333333333333" customWidth="1"/>
    <col min="5" max="5" width="12.1111111111111" customWidth="1"/>
    <col min="6" max="6" width="12.8888888888889" hidden="1" customWidth="1"/>
    <col min="7" max="7" width="9.66666666666667" hidden="1" customWidth="1"/>
    <col min="8" max="8" width="8.88888888888889" hidden="1" customWidth="1"/>
    <col min="9" max="9" width="12.8888888888889" hidden="1" customWidth="1"/>
    <col min="10" max="10" width="14.1111111111111" hidden="1" customWidth="1"/>
  </cols>
  <sheetData>
    <row r="1" spans="1:1">
      <c r="A1" s="1" t="s">
        <v>0</v>
      </c>
    </row>
    <row r="2" spans="1:7">
      <c r="A2" s="2" t="s">
        <v>1</v>
      </c>
      <c r="B2" s="2" t="s">
        <v>2</v>
      </c>
      <c r="G2">
        <f>C9*0.05-B9</f>
        <v>-43.005</v>
      </c>
    </row>
    <row r="3" spans="1:10">
      <c r="A3" s="3">
        <v>300000</v>
      </c>
      <c r="B3" s="3">
        <v>380</v>
      </c>
      <c r="I3">
        <v>6</v>
      </c>
      <c r="J3">
        <f>B11</f>
        <v>15.9904534606205</v>
      </c>
    </row>
    <row r="4" spans="1:10">
      <c r="A4" s="2" t="s">
        <v>3</v>
      </c>
      <c r="I4">
        <v>7</v>
      </c>
      <c r="J4">
        <f>I4*J3/I3</f>
        <v>18.6555290373906</v>
      </c>
    </row>
    <row r="5" spans="1:8">
      <c r="A5" s="3">
        <f>A3/(B3*1.73)</f>
        <v>456.343170063888</v>
      </c>
      <c r="H5" s="4">
        <f>B9-D9</f>
        <v>6.7</v>
      </c>
    </row>
    <row r="6" spans="1:1">
      <c r="A6" s="2" t="s">
        <v>4</v>
      </c>
    </row>
    <row r="7" spans="1:10">
      <c r="A7" s="5">
        <v>300</v>
      </c>
      <c r="I7">
        <f>B11*0.05</f>
        <v>0.799522673031027</v>
      </c>
      <c r="J7">
        <f>I7-A11</f>
        <v>-8.20047732696897</v>
      </c>
    </row>
    <row r="8" spans="1:5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</row>
    <row r="9" spans="1:6">
      <c r="A9" s="6">
        <v>6</v>
      </c>
      <c r="B9" s="7">
        <v>45.1</v>
      </c>
      <c r="C9" s="7">
        <v>41.9</v>
      </c>
      <c r="D9" s="7">
        <v>38.4</v>
      </c>
      <c r="E9" s="7" t="s">
        <v>10</v>
      </c>
      <c r="F9">
        <f>H5/C9</f>
        <v>0.159904534606205</v>
      </c>
    </row>
    <row r="10" spans="1:2">
      <c r="A10" s="8" t="s">
        <v>11</v>
      </c>
      <c r="B10" s="8" t="s">
        <v>12</v>
      </c>
    </row>
    <row r="11" spans="1:2">
      <c r="A11" s="3">
        <v>9</v>
      </c>
      <c r="B11" s="6">
        <f>F9*100</f>
        <v>15.9904534606205</v>
      </c>
    </row>
    <row r="12" spans="1:2">
      <c r="A12" s="9" t="s">
        <v>13</v>
      </c>
      <c r="B12" s="6">
        <f>B11+J7</f>
        <v>7.78997613365156</v>
      </c>
    </row>
    <row r="13" spans="1:1">
      <c r="A13" s="10" t="s">
        <v>14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cneep</dc:creator>
  <cp:lastModifiedBy>cneep</cp:lastModifiedBy>
  <dcterms:created xsi:type="dcterms:W3CDTF">2025-04-29T13:09:00Z</dcterms:created>
  <dcterms:modified xsi:type="dcterms:W3CDTF">2025-04-30T13:59:18Z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C7C52948BC1A4403806D1908AFE89A38_11</vt:lpwstr>
  </property>
  <property fmtid="{D5CDD505-2E9C-101B-9397-08002B2CF9AE}" pid="3" name="KSOProductBuildVer">
    <vt:lpwstr>1046-12.2.0.20795</vt:lpwstr>
  </property>
</Properties>
</file>